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activeTab="3"/>
  </bookViews>
  <sheets>
    <sheet name="questionário - A " sheetId="3" r:id="rId1"/>
    <sheet name="Anexo_10" sheetId="1" r:id="rId2"/>
    <sheet name="resultados" sheetId="4" state="hidden" r:id="rId3"/>
    <sheet name="Gráficos" sheetId="6" r:id="rId4"/>
    <sheet name="apoio" sheetId="5" state="hidden" r:id="rId5"/>
  </sheets>
  <definedNames>
    <definedName name="_xlnm._FilterDatabase" localSheetId="1" hidden="1">Anexo_10!$A$2:$F$21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8" i="6" l="1"/>
  <c r="R29" i="6"/>
  <c r="R30" i="6"/>
  <c r="R31" i="6"/>
  <c r="R32" i="6"/>
  <c r="R27" i="6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R33" i="6" l="1"/>
  <c r="H21" i="6" s="1"/>
  <c r="C5" i="4"/>
  <c r="C4" i="4"/>
  <c r="C3" i="4"/>
  <c r="C4" i="5" l="1"/>
  <c r="C5" i="5"/>
  <c r="C3" i="5"/>
  <c r="D3" i="4"/>
  <c r="C2" i="4"/>
  <c r="D2" i="4" s="1"/>
  <c r="D4" i="4"/>
  <c r="D5" i="4"/>
</calcChain>
</file>

<file path=xl/sharedStrings.xml><?xml version="1.0" encoding="utf-8"?>
<sst xmlns="http://schemas.openxmlformats.org/spreadsheetml/2006/main" count="264" uniqueCount="185">
  <si>
    <t>Os objetivos estratégicos da instituição estão alinhados com as políticas europeias, nacionais e/ou regionais para a EFP.</t>
  </si>
  <si>
    <t>C1. Planeamento</t>
  </si>
  <si>
    <t>Critério</t>
  </si>
  <si>
    <t>Focos de Observação</t>
  </si>
  <si>
    <t>Grau 1.
Alinhamento Iniciado</t>
  </si>
  <si>
    <t>Grau 2.
Alinhamento Avançado</t>
  </si>
  <si>
    <t>Grau 3
Alinhamento Consolidado</t>
  </si>
  <si>
    <t>Os objetivos estratégicos da instituição estão alinhados com as políticas europeias, nacionais e/ou regionais para a EFP e estudos prospetivos disponíveis.</t>
  </si>
  <si>
    <t>C1P2. Participação dos stakeholders internos e externos na definição dos objetivos estratégicos da instituição</t>
  </si>
  <si>
    <t>C1P1. Alinhamento dos objetivos estratégicos da instituição com as políticas definidas para a EFP e estudos prospetivos disponíveis</t>
  </si>
  <si>
    <t>C1P3. Explicitação das componentes implicadas no planeamento da oferta de EFP e respetiva calendarização</t>
  </si>
  <si>
    <t>Os stakeholders internos e externos são chamados a pronunciar-se pontualmente sobre os objetivos estratégicos da instituição.</t>
  </si>
  <si>
    <t>No planeamento da oferta de EFP, são definidos os objetivos, atividades, indicadores e metas, parcerias, responsabilidades e respetiva calendarização.</t>
  </si>
  <si>
    <t>Os stakeholders internos participam na definição dos objetivos estratégicos da instituição.
Os stakeholders externos são chamados a pronunciar-se pontualmente sobre os objetivos estratégicos da instituição.</t>
  </si>
  <si>
    <t>No planeamento da oferta de EFP, são definidos os objetivos, atividades, indicadores e metas a médio (3 anos) e curto prazo (1 ano), parcerias, responsabilidades e respetiva calendarização.</t>
  </si>
  <si>
    <t>Os stakeholders internos e externos participam na definição dos objetivos estratégicos da instituição.</t>
  </si>
  <si>
    <t>No planeamento da oferta de EFP, são definidos os objetivos, atividades, indicadores e metas a médio (3 anos) e curto prazo (1 ano) e respetiva monitorização intercalar, parcerias, responsabilidades e respetiva calendarização.
No planeamento da oferta de EFP, são estabelecidas as metodologias de recolha e análise de dados e as metodologias de monitorização, avaliação, revisão e divulgação de resultados, e respetiva calendarização.</t>
  </si>
  <si>
    <t>C1P4. Alinhamento das atividades planeadas com os objetivos estratégicos da instituição</t>
  </si>
  <si>
    <t>As atividades planeadas estão parcialmente alinhadas com os objetivos estratégicos da instituição.</t>
  </si>
  <si>
    <t>As atividades planeadas estão alinhadas com os objetivos estratégicos da instituição.</t>
  </si>
  <si>
    <t>C2. Implementação</t>
  </si>
  <si>
    <t>C2I1. Diversidade de parcerias com operadores de EFP, e outros stakeholders externos, em função da sua natureza (atividades regulares, questões críticas emergentes, opções estratégicas na gestão da EFP)</t>
  </si>
  <si>
    <t>C2I2. Participação dos alunos/formandos em projetos de diferente âmbito (local, nacional, transnacional) que favorecem a sua aprendizagem e autonomia</t>
  </si>
  <si>
    <t>C2I3. Formação dos professores e outros colaboradores, com base num plano que tendo em conta necessidades e expectativas está alinhado com opções estratégicas da instituição</t>
  </si>
  <si>
    <t>Os profissionais frequentam formação não enquadrada num plano de formação disponibilizado pela instituição.</t>
  </si>
  <si>
    <t>Os alunos/formandos participam em projetos de âmbito local, nacional ou transnacional que favorecem a sua aprendizagem e autonomia.</t>
  </si>
  <si>
    <t>As parcerias com operadores de EFP, e outros stakeholders externos, sustentam fundamentalmente atividades regulares na gestão da EFP, tais como a divulgação da oferta formativa ou a formação em contexto de trabalho.</t>
  </si>
  <si>
    <t>As parcerias com operadores de EFP, e outros stakeholders externos, sustentam atividades regulares e respondem a questões críticas emergentes na gestão da oferta de EFP.</t>
  </si>
  <si>
    <t>Os alunos/formandos participam em projetos de âmbito local e nacional ou transnacional que favorecem a sua aprendizagem e autonomia.</t>
  </si>
  <si>
    <t>Os profissionais frequentam periodicamente formação, para aquisição e/ou reforço de competências, com base num plano de formação que tem em conta as suas necessidades e expectativas.</t>
  </si>
  <si>
    <t>Os profissionais frequentam periodicamente formação, para aquisição e/ou reforço de competências, com base num plano de formação que tem em conta as suas necessidades e expectativas e que está alinhado com opções estratégicas da instituição.</t>
  </si>
  <si>
    <t>Os alunos/formandos participam em projetos de âmbito local, nacional e transnacional que favorecem a sua aprendizagem e autonomia.</t>
  </si>
  <si>
    <t>As parcerias com operadores de EFP, e outros stakeholders externos, sustentam atividades regulares, respondem a questões críticas emergentes na gestão da oferta de EFP e viabilizam opções estratégicas da instituição.</t>
  </si>
  <si>
    <t>C3. Avaliação</t>
  </si>
  <si>
    <t>C3A1. Utilização dos descritores EQAVET/práticas de gestão, dos indicadores EQAVET selecionados, e de outros que possibilitam a monitorização intercalar, na avaliação das atividades e resultados da EFP</t>
  </si>
  <si>
    <t>C3A2. Monitorização intercalar dos objetivos e metas estabelecidos e identificação atempada das melhorias a introduzir na gestão da EFP</t>
  </si>
  <si>
    <t>C3A3. Utilização de mecanismos de alerta precoce para antecipação de desvios face aos objetivos traçados</t>
  </si>
  <si>
    <t>C3A4. Participação dos stakeholders internos e externos na análise contextualizada dos resultados apurados e na consensualização das melhorias a introduzir na gestão da EFP</t>
  </si>
  <si>
    <t>A avaliação das atividades implementadas e dos resultados alcançados tem como referência os descritores EQAVET/práticas de gestão e os indicadores EQAVET selecionados.</t>
  </si>
  <si>
    <t>A avaliação das atividades implementadas e dos resultados alcançados, face aos objetivos e metas estabelecidos, permite identificar as melhorias consideradas necessárias.</t>
  </si>
  <si>
    <t>Os stakeholders internos participam na análise contextualizada dos resultados apurados e na identificação das melhorias consideradas necessárias na gestão da EFP.</t>
  </si>
  <si>
    <t>A avaliação das atividades implementadas e dos resultados alcançados tem como referência os descritores EQAVET/práticas de gestão, os indicadores EQAVET selecionados e outros em uso pelo operador.</t>
  </si>
  <si>
    <t>A avaliação das atividades implementadas e dos resultados alcançados, face aos objetivos e metas estabelecidos a médio e curto prazo, permite identificar as melhorias consideradas necessárias.</t>
  </si>
  <si>
    <t>Os stakeholders internos participam na análise contextualizada dos resultados apurados e na identificação das melhorias consideradas necessárias na gestão da EFP.
Os stakeholders externos são chamados a pronunciar-se sobre as melhorias consideradas necessárias na gestão da EFP.</t>
  </si>
  <si>
    <t>A avaliação das atividades implementadas e dos resultados alcançados tem como referência os descritores EQAVET/práticas de gestão, os indicadores EQAVET selecionados e outros que possibilitam a monitorização intercalar dos objetivos traçados.</t>
  </si>
  <si>
    <t>A avaliação das atividades implementadas e dos resultados alcançados, feita com base na monitorização intercalar dos objetivos e metas estabelecidos a médio e curto prazo, permite identificar atempadamente as melhorias consideradas necessárias.</t>
  </si>
  <si>
    <t>Mecanismos de alerta precoce, associados à monitorização intercalar, permitem antecipar desvios face aos objetivos traçados.</t>
  </si>
  <si>
    <t>Os stakeholders internos e externos participam na análise contextualizada dos resultados apurados e na consensualização das melhorias consideradas necessárias na gestão da EFP.</t>
  </si>
  <si>
    <t>C4. Revisão</t>
  </si>
  <si>
    <t>C4R1. Revisão do que foi planeado, através da adoção de melhorias de natureza diferente com base nos resultados da avaliação da EFP e do feedback obtido sobre a satisfação dos stakeholders internos e externos</t>
  </si>
  <si>
    <t>Os resultados da avaliação da EFP permitem a revisão do que foi planeado, através da adoção de melhorias que passam por medidas preventivas ou corretivas, face às práticas em uso.</t>
  </si>
  <si>
    <t>Os resultados da avaliação da EFP permitem a revisão do que foi planeado, através da adoção de melhorias que passam por medidas preventivas e corretivas, face às práticas em uso.
O feedback sobre a satisfação dos stakeholders internos é tido em conta no processo de revisão.</t>
  </si>
  <si>
    <t>Os resultados da avaliação da EFP permitem a revisão do que foi planeado, através da adoção de melhorias que passam por medidas preventivas e corretivas assim como por medidas alternativas que configuram novas soluções, face às práticas em uso.
O feedback sobre a satisfação dos stakeholders internos e externos é tido em conta no processo de revisão.</t>
  </si>
  <si>
    <t>C4R2. Revisão das práticas em uso na gestão da EFP, através da especificação das melhorias consensualizadas, a partir da análise contextualizada dos resultados apurados</t>
  </si>
  <si>
    <t>As melhorias a implementar na gestão da EFP decorrem da análise contextualizada dos resultados dos indicadores EQAVET selecionados e da aferição dos descritores EQAVET/práticas de gestão.
As melhorias são introduzidas anualmente.</t>
  </si>
  <si>
    <t>As melhorias a implementar na gestão da EFP decorrem da análise contextualizada dos resultados dos indicadores EQAVET selecionados, de outros em uso pelo operador e da aferição dos descritores EQAVET/práticas de gestão.
As melhorias são introduzidas anualmente.</t>
  </si>
  <si>
    <t>As melhorias consensualizadas a implementar na gestão da EFP decorrem da análise contextualizada dos resultados dos indicadores EQAVET selecionados, de outros que possibilitam a monitorização intercalar dos objetivos traçados e da aferição dos descritores EQAVET/práticas de gestão.
As melhorias consensualizadas são introduzidas, mais do que uma vez por ano, em função dos resultados da monitorização intercalar.</t>
  </si>
  <si>
    <t>C4R3. Disponibilização no sítio institucional dos resultados da avaliação e dos resultados da revisão</t>
  </si>
  <si>
    <t>Os resultados da avaliação e os resultados da revisão são, uma vez por ano, tornados públicos no sítio institucional.</t>
  </si>
  <si>
    <t>Os resultados da avaliação e os resultados da revisão são, mais do que uma vez por ano, tornados públicos no sítio institucional.</t>
  </si>
  <si>
    <t>C5. Diálogo institucional para a melhoria contínua da oferta de EFP</t>
  </si>
  <si>
    <t>C5T1. Participação dos stakeholders internos e externos num diálogo continuado sobre a qualidade da oferta de EFP e a sua melhoria contínua</t>
  </si>
  <si>
    <t>C5T2. Disponibilização de informação, sobre a melhoria contínua da oferta de EFP, na rede interna e sítio internet da instituição</t>
  </si>
  <si>
    <t>O diálogo com os stakeholders internos e externos, sobre a qualidade da oferta de EFP na instituição, e a sua melhoria contínua, desenvolve-se apenas nos órgãos onde têm assento.</t>
  </si>
  <si>
    <t>É disponibilizada, na rede interna e no sítio internet, informação atualizada, uma vez por ano, sobre a melhoria contínua da oferta de EFP, para consulta dos stakeholders internos e externos.</t>
  </si>
  <si>
    <t>O diálogo com os stakeholders internos e externos, sobre a qualidade da oferta de EFP na instituição, e a sua melhoria contínua, desenvolve-se no decurso do ano no âmbito de reuniões ou outras sedes de diálogo, segundo agenda previamente concertada e divulgada, para além do que ocorre nos órgãos onde têm assento.</t>
  </si>
  <si>
    <t>É disponibilizada, na rede interna e no sítio internet, informação atualizada, mais do que uma vez por ano, sobre a melhoria contínua da oferta de EFP, para consulta dos stakeholders internos e externos.</t>
  </si>
  <si>
    <t>C6. Aplicação do ciclo de garantia e melhoria da qualidade da oferta de EFP</t>
  </si>
  <si>
    <t>C6T1. Aplicação do ciclo de garantia e melhoria da qualidade, num processo em que as suas fases se sucedem repetidamente, na gestão da oferta de EFP</t>
  </si>
  <si>
    <t>C6T2. Aplicação do ciclo de garantia e melhoria da qualidade na gestão global e intermédia da oferta de EFP, em função da monitorização intercalar dos objetivos e da duração própria das atividades envolvidas.</t>
  </si>
  <si>
    <t>C6T3. Visibilidade nos documentos orientadores da instituição da aplicação do ciclo de garantia e melhoria da qualidade na gestão da oferta de EFP</t>
  </si>
  <si>
    <t>O operador aplica de forma sequencial as fases de planeamento, implementação, avaliação e revisão às atividades que desenvolve na gestão da oferta de EFP.</t>
  </si>
  <si>
    <t>O operador aplica o ciclo de garantia e melhoria da qualidade na gestão da oferta de EFP anualmente, em função da duração própria das atividades envolvidas.</t>
  </si>
  <si>
    <t>O operador aplica de forma sequencial as fases de planeamento, implementação, avaliação e revisão às atividades que desenvolve na gestão da oferta de EFP, sendo que a revisão informa o planeamento do ciclo seguinte.</t>
  </si>
  <si>
    <t>O operador aplica o ciclo de garantia e melhoria da qualidade na gestão global (a 3 anos) e intermédia (a 1 ano) da oferta de EFP, em função da duração própria das atividades envolvidas.</t>
  </si>
  <si>
    <t>O operador aplica o ciclo de garantia e melhoria da qualidade na gestão global (a 3 anos) e intermédia (a 1 ano e durante o ano) da oferta de EFP, em função da monitorização intercalar dos objetivos traçados e da duração própria das atividades envolvidas.</t>
  </si>
  <si>
    <t>A aplicação do ciclo de garantia e melhoria da qualidade na gestão da oferta de EFP é visível nos documentos orientadores da instituição de ordem estratégica e operacional.</t>
  </si>
  <si>
    <t>Princípios EQAVET</t>
  </si>
  <si>
    <t>Visão estratégica e visibilidade dos processos e resultados na gestão da EFP</t>
  </si>
  <si>
    <t>P1</t>
  </si>
  <si>
    <t>As metas/objetivos estabelecidos pelo operador estão alinhados com as políticas europeias, nacionais e regionais.</t>
  </si>
  <si>
    <t>P2</t>
  </si>
  <si>
    <t>As ações delineadas traduzem a visão estratégica partilhada pelos stakeholders internos e externos.</t>
  </si>
  <si>
    <t>P3</t>
  </si>
  <si>
    <t>A relação entre as metas/objetivos estabelecidos e a sua monitorização através dos indicadores é explícita.</t>
  </si>
  <si>
    <t>P4</t>
  </si>
  <si>
    <t>A atribuição de responsabilidades em matéria de garantia da qualidade é explícita.</t>
  </si>
  <si>
    <t>P5</t>
  </si>
  <si>
    <t>Parcerias e iniciativas de cooperação com outros operadores são planeadas.</t>
  </si>
  <si>
    <t>P6</t>
  </si>
  <si>
    <t>O sistema de garantia da qualidade em uso é explícito e conhecido pelos stakeholders internos e externos.</t>
  </si>
  <si>
    <t>Envolvimento dos stakeholders internos e externos</t>
  </si>
  <si>
    <t>P7</t>
  </si>
  <si>
    <t>Os profissionais participam, desde o início, no planeamento dos diferentes aspetos da oferta formativa, incluindo o processo de garantia da qualidade.</t>
  </si>
  <si>
    <t>P8</t>
  </si>
  <si>
    <t>Os stakeholders internos e externos são consultados na identificação e análise de necessidades locais (alunos/formandos e mercado de trabalho) e a sua opinião é tida em conta na definição da oferta formativa.</t>
  </si>
  <si>
    <t>Melhoria contínua da EFP utilizando os indicadores selecionados</t>
  </si>
  <si>
    <t>P9</t>
  </si>
  <si>
    <t>Os planos de ação traduzem as mudanças a introduzir em função da informação produzida pelos indicadores selecionados.</t>
  </si>
  <si>
    <t>O processo de autoavaliação, consensualizado com os stakeholders internos e externos, é organizado com base na informação produzida pelos indicadores selecionados.</t>
  </si>
  <si>
    <t>P10</t>
  </si>
  <si>
    <t>I1</t>
  </si>
  <si>
    <t>Os recursos humanos e materiais/financeiros são dimensionados e afetados de forma a alcançar os objetivos traçados nos planos de ação.</t>
  </si>
  <si>
    <t>I2</t>
  </si>
  <si>
    <t>Ações de formação contínua são disponibilizadas com base em necessidades de desenvolvimento de competências dos profissionais.</t>
  </si>
  <si>
    <t>I3</t>
  </si>
  <si>
    <t>Os profissionais frequentam periodicamente as ações de formação disponibilizadas e colaboram com os stakeholders externos para melhorar o seu desempenho.</t>
  </si>
  <si>
    <t>I4</t>
  </si>
  <si>
    <t>As parcerias estabelecidas são utilizadas como suporte da implementação dos planos de ação.</t>
  </si>
  <si>
    <t>Melhoria contínua da EFP utilizando</t>
  </si>
  <si>
    <t>I5</t>
  </si>
  <si>
    <t>As mudanças são introduzidas de acordo com os planos de ação de melhoria definidos.</t>
  </si>
  <si>
    <t>I6</t>
  </si>
  <si>
    <t>Os instrumentos e procedimentos de recolha de dados, consensualizados com os stakeholders internos e externos, são aplicados no quadro do processo de autoavaliação definido.</t>
  </si>
  <si>
    <t>Planeamento</t>
  </si>
  <si>
    <t>Ref.</t>
  </si>
  <si>
    <t>Práticas de Gestão da EFP</t>
  </si>
  <si>
    <t>Cumpre?</t>
  </si>
  <si>
    <t>Sim</t>
  </si>
  <si>
    <t>Não</t>
  </si>
  <si>
    <t>Implementação</t>
  </si>
  <si>
    <t>Avaliação</t>
  </si>
  <si>
    <t>Revisão</t>
  </si>
  <si>
    <t>Diagnóstico EQAVET</t>
  </si>
  <si>
    <t>simbolo</t>
  </si>
  <si>
    <t>Questionário EQAVET - Diagnóstico</t>
  </si>
  <si>
    <t>Ações a desenvolver</t>
  </si>
  <si>
    <t>A1</t>
  </si>
  <si>
    <t>A2</t>
  </si>
  <si>
    <t>A3</t>
  </si>
  <si>
    <t>A4</t>
  </si>
  <si>
    <t>A5</t>
  </si>
  <si>
    <t>Mecanismos de alerta precoce para antecipar desvios aos objetivos traçados estão instituídos</t>
  </si>
  <si>
    <t>R1</t>
  </si>
  <si>
    <t>R2</t>
  </si>
  <si>
    <t>R3</t>
  </si>
  <si>
    <t>R4</t>
  </si>
  <si>
    <t>Os resultados da avaliação e os procedimentos necessários à revisão das práticas existentes consensualizados com os stakeholders são tornados públicos</t>
  </si>
  <si>
    <t>Mecanismos que garantam o envolvimento dos stakeholders internos e externos na avaliação estão instituídos</t>
  </si>
  <si>
    <t>Os resultados da avaliação são discutidos com os stakeholders internos e externos</t>
  </si>
  <si>
    <t>O feedback dos stakeholders internos e externos é tido em consideração na revisão das práticas existentes</t>
  </si>
  <si>
    <t>As melhorias a introduzir a nível de processos e resultados têm em conta a satisfação dos stakeholders internos e externos</t>
  </si>
  <si>
    <t>Os resultados da avaliação e as mudanças a introduzir sustentam a elaboração dos planos de ação adequados</t>
  </si>
  <si>
    <t>Revisões são planeadas e informam a regular atualização das práticas</t>
  </si>
  <si>
    <t>Evidências</t>
  </si>
  <si>
    <t>Avaliação por graus</t>
  </si>
  <si>
    <t>Resultados da Avaliação nos Critérios de Conformidade EQAVET</t>
  </si>
  <si>
    <t>Grau 3.
Alinhamento Consolidado</t>
  </si>
  <si>
    <t>Atribuição do Selo EQAVET</t>
  </si>
  <si>
    <t>Selo EQAVET condicionado a 1 ano</t>
  </si>
  <si>
    <t>Preencha as células J27 à J32 para verificar a atribuição do selo EQAVET</t>
  </si>
  <si>
    <t>Grau 1. Alinhamento Iniciado</t>
  </si>
  <si>
    <t>Grau 2. Alinhamento Avançado</t>
  </si>
  <si>
    <t>Grau 3. Alinhamento Consolidado</t>
  </si>
  <si>
    <t>Fundamentação</t>
  </si>
  <si>
    <t xml:space="preserve">O diálogo com os stakeholders internos e externos, sobre a qualidade da oferta de EFP na instituição, e a sua melhoria contínua, desenvolve-se no âmbito de reuniões ou outras sedes de diálogo, para além do que ocorre nos órgãos onde têm assento.
</t>
  </si>
  <si>
    <t>Avaliação (Ver Anexo 8)</t>
  </si>
  <si>
    <t>A autoavaliação periódica utiliza um referencial consensualizado com os stakeholders internos e externos e identifica as melhorias a introduzir, em função da análise da informação produzida</t>
  </si>
  <si>
    <t>Projeto Educativo
Regulamento Interno
Participações nas Reuniões de Rede</t>
  </si>
  <si>
    <t>PAA
Relatório do PAA</t>
  </si>
  <si>
    <t>Atas do Conselho Pedagógico
Atas dos Conselho de Turma
Relatórios da Visitas de Estudo</t>
  </si>
  <si>
    <t>Distribuição de Serviço</t>
  </si>
  <si>
    <t>E-mails
Reuniões</t>
  </si>
  <si>
    <t>Melhorar a divulgação junto das Partes Interessadas do Quadro EQAVET</t>
  </si>
  <si>
    <t>Reuniões
Relatório de Autoavaliação
Conselho Geral
Conselho Pedagógico</t>
  </si>
  <si>
    <t>Atas do Conselho Pedagógico</t>
  </si>
  <si>
    <t>Alargar às Partes Interessadas Externas</t>
  </si>
  <si>
    <t>Questionários aos alunos de 9º Ano
Relatório de Orientação Vocacional</t>
  </si>
  <si>
    <t>Implementar a recolha de indicadores e elaborar o plano de ação</t>
  </si>
  <si>
    <t>Hora de formação cumpridas
Requisições aprovadas</t>
  </si>
  <si>
    <t>Identificação das necessidades de formação
Reunião de Departamento
Conselho Pedagógico
Aprovação pela Direção</t>
  </si>
  <si>
    <t>Certificados
Relatório do CFAE</t>
  </si>
  <si>
    <t>Protocolos de FCT
Ajustes diversos (horários de trabalho, Transportes, …)</t>
  </si>
  <si>
    <t>Relatório de Autoavaliação
Cabeçalhos dos questionários</t>
  </si>
  <si>
    <t>Atas dos Conselhos de Turma
Relatórios aos Encarregados de Educação
Comunicação dos módulos em atraso</t>
  </si>
  <si>
    <t>Verificar indicadores e metas do SIGO???</t>
  </si>
  <si>
    <t>Avaliação modular dos alunos
Participação dos Jurís nas PAPs e FCTs
Conselho Geral</t>
  </si>
  <si>
    <t>Avaliação Intercalar
Feedback das avalições de PAPs
Disponibilizou-se um Profissional para maior acompanhamento do desenvolvimento de PAPs</t>
  </si>
  <si>
    <t>Relatório de Autoavaliação
Relatório de análise resultados</t>
  </si>
  <si>
    <t xml:space="preserve">Relatório do plano de melhoria
</t>
  </si>
  <si>
    <t>Relatório do plano de melhoria
Relatório de Auditoria Externa
Relatório de Autoavaliação</t>
  </si>
  <si>
    <t>Divulgação Conselho Geral
Reunião alargada à comunidade para apresentação do Relatório de Autoavaliação da CAF-Educação</t>
  </si>
  <si>
    <t>Organização da FTC em função das expectativas dos alunos  e dos parceiros</t>
  </si>
  <si>
    <t>Feedback dos EE e dos avaliadores das PAPs
Jornal Escolar com testemunhos de empresas da Região</t>
  </si>
  <si>
    <t>Reunião do Departamento
Reunião do Conselho Pedagógico
Apresentação Conselho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</si>
</sst>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0" fillId="0" borderId="2" xfId="0" applyBorder="1"/>
    <xf numFmtId="0" fontId="0" fillId="0" borderId="3" xfId="0" applyBorder="1"/>
    <xf numFmtId="0" fontId="0" fillId="0" borderId="3" xfId="0" applyBorder="1" applyAlignment="1"/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Border="1" applyAlignment="1"/>
    <xf numFmtId="0" fontId="0" fillId="4" borderId="0" xfId="0" applyFill="1" applyBorder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4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agem" xfId="1" builtinId="5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9.30773705642815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9-46CF-BE58-34375725C712}"/>
                </c:ext>
              </c:extLst>
            </c:dLbl>
            <c:dLbl>
              <c:idx val="1"/>
              <c:layout>
                <c:manualLayout>
                  <c:x val="5.8173356602675974E-2"/>
                  <c:y val="5.3913953852137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9-46CF-BE58-34375725C712}"/>
                </c:ext>
              </c:extLst>
            </c:dLbl>
            <c:dLbl>
              <c:idx val="2"/>
              <c:layout>
                <c:manualLayout>
                  <c:x val="6.7481023229940137E-2"/>
                  <c:y val="4.1472272193951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9-46CF-BE58-34375725C712}"/>
                </c:ext>
              </c:extLst>
            </c:dLbl>
            <c:dLbl>
              <c:idx val="3"/>
              <c:layout>
                <c:manualLayout>
                  <c:x val="-5.5846422338568937E-2"/>
                  <c:y val="5.8061181071532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9-46CF-BE58-34375725C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resultados!$A$2:$A$5</c:f>
              <c:strCache>
                <c:ptCount val="4"/>
                <c:pt idx="0">
                  <c:v>Planeamento</c:v>
                </c:pt>
                <c:pt idx="1">
                  <c:v>Implementação</c:v>
                </c:pt>
                <c:pt idx="2">
                  <c:v>Avaliação</c:v>
                </c:pt>
                <c:pt idx="3">
                  <c:v>Revisão</c:v>
                </c:pt>
              </c:strCache>
            </c:strRef>
          </c:cat>
          <c:val>
            <c:numRef>
              <c:f>resultados!$D$2:$D$5</c:f>
              <c:numCache>
                <c:formatCode>0%</c:formatCode>
                <c:ptCount val="4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4-4A83-9738-1F08D7285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16352"/>
        <c:axId val="152917888"/>
      </c:radarChart>
      <c:catAx>
        <c:axId val="15291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2917888"/>
        <c:crosses val="autoZero"/>
        <c:auto val="1"/>
        <c:lblAlgn val="ctr"/>
        <c:lblOffset val="100"/>
        <c:noMultiLvlLbl val="0"/>
      </c:catAx>
      <c:valAx>
        <c:axId val="152917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29163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PT"/>
              <a:t>Resultados da Avaliação nos Critérios de Conformidade EQAVET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apoio!$F$12</c:f>
              <c:strCache>
                <c:ptCount val="1"/>
                <c:pt idx="0">
                  <c:v>Grau 1.
Alinhamento Iniciado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apoio!$E$13:$E$18</c:f>
              <c:strCache>
                <c:ptCount val="6"/>
                <c:pt idx="0">
                  <c:v>C1. Planeamento</c:v>
                </c:pt>
                <c:pt idx="1">
                  <c:v>C2. Implementação</c:v>
                </c:pt>
                <c:pt idx="2">
                  <c:v>C3. Avaliação</c:v>
                </c:pt>
                <c:pt idx="3">
                  <c:v>C4. Revisão</c:v>
                </c:pt>
                <c:pt idx="4">
                  <c:v>C5. Diálogo institucional para a melhoria contínua da oferta de EFP</c:v>
                </c:pt>
                <c:pt idx="5">
                  <c:v>C6. Aplicação do ciclo de garantia e melhoria da qualidade da oferta de EFP</c:v>
                </c:pt>
              </c:strCache>
            </c:strRef>
          </c:cat>
          <c:val>
            <c:numRef>
              <c:f>apoio!$F$13:$F$18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08-4575-B092-D53E9314DBD4}"/>
            </c:ext>
          </c:extLst>
        </c:ser>
        <c:ser>
          <c:idx val="1"/>
          <c:order val="1"/>
          <c:tx>
            <c:strRef>
              <c:f>apoio!$G$12</c:f>
              <c:strCache>
                <c:ptCount val="1"/>
                <c:pt idx="0">
                  <c:v>Grau 2.
Alinhamento Avançado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apoio!$E$13:$E$18</c:f>
              <c:strCache>
                <c:ptCount val="6"/>
                <c:pt idx="0">
                  <c:v>C1. Planeamento</c:v>
                </c:pt>
                <c:pt idx="1">
                  <c:v>C2. Implementação</c:v>
                </c:pt>
                <c:pt idx="2">
                  <c:v>C3. Avaliação</c:v>
                </c:pt>
                <c:pt idx="3">
                  <c:v>C4. Revisão</c:v>
                </c:pt>
                <c:pt idx="4">
                  <c:v>C5. Diálogo institucional para a melhoria contínua da oferta de EFP</c:v>
                </c:pt>
                <c:pt idx="5">
                  <c:v>C6. Aplicação do ciclo de garantia e melhoria da qualidade da oferta de EFP</c:v>
                </c:pt>
              </c:strCache>
            </c:strRef>
          </c:cat>
          <c:val>
            <c:numRef>
              <c:f>apoio!$G$13:$G$18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08-4575-B092-D53E9314DBD4}"/>
            </c:ext>
          </c:extLst>
        </c:ser>
        <c:ser>
          <c:idx val="2"/>
          <c:order val="2"/>
          <c:tx>
            <c:strRef>
              <c:f>apoio!$H$12</c:f>
              <c:strCache>
                <c:ptCount val="1"/>
                <c:pt idx="0">
                  <c:v>Grau 3.
Alinhamento Consolidado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apoio!$E$13:$E$18</c:f>
              <c:strCache>
                <c:ptCount val="6"/>
                <c:pt idx="0">
                  <c:v>C1. Planeamento</c:v>
                </c:pt>
                <c:pt idx="1">
                  <c:v>C2. Implementação</c:v>
                </c:pt>
                <c:pt idx="2">
                  <c:v>C3. Avaliação</c:v>
                </c:pt>
                <c:pt idx="3">
                  <c:v>C4. Revisão</c:v>
                </c:pt>
                <c:pt idx="4">
                  <c:v>C5. Diálogo institucional para a melhoria contínua da oferta de EFP</c:v>
                </c:pt>
                <c:pt idx="5">
                  <c:v>C6. Aplicação do ciclo de garantia e melhoria da qualidade da oferta de EFP</c:v>
                </c:pt>
              </c:strCache>
            </c:strRef>
          </c:cat>
          <c:val>
            <c:numRef>
              <c:f>apoio!$H$13:$H$18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08-4575-B092-D53E9314D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973312"/>
        <c:axId val="152974848"/>
      </c:barChart>
      <c:catAx>
        <c:axId val="15297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2974848"/>
        <c:crossesAt val="0"/>
        <c:auto val="1"/>
        <c:lblAlgn val="ctr"/>
        <c:lblOffset val="100"/>
        <c:noMultiLvlLbl val="0"/>
      </c:catAx>
      <c:valAx>
        <c:axId val="1529748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29733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161925</xdr:rowOff>
    </xdr:from>
    <xdr:to>
      <xdr:col>9</xdr:col>
      <xdr:colOff>409575</xdr:colOff>
      <xdr:row>16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23750-1F76-4BE8-A5DB-DB75770CB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895350</xdr:colOff>
      <xdr:row>0</xdr:row>
      <xdr:rowOff>133349</xdr:rowOff>
    </xdr:from>
    <xdr:to>
      <xdr:col>17</xdr:col>
      <xdr:colOff>0</xdr:colOff>
      <xdr:row>16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36071CF-2C85-4015-9826-514AD0247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30" zoomScaleNormal="130" workbookViewId="0">
      <pane ySplit="2" topLeftCell="A9" activePane="bottomLeft" state="frozen"/>
      <selection activeCell="B1" sqref="B1"/>
      <selection pane="bottomLeft" activeCell="D11" sqref="D11"/>
    </sheetView>
  </sheetViews>
  <sheetFormatPr defaultRowHeight="15" x14ac:dyDescent="0.25"/>
  <cols>
    <col min="1" max="1" width="29.85546875" customWidth="1"/>
    <col min="2" max="2" width="3.5703125" style="3" customWidth="1"/>
    <col min="3" max="3" width="52.28515625" style="4" customWidth="1"/>
    <col min="4" max="4" width="8.85546875" customWidth="1"/>
    <col min="5" max="5" width="28" customWidth="1"/>
    <col min="6" max="6" width="28.28515625" customWidth="1"/>
  </cols>
  <sheetData>
    <row r="1" spans="1:6" ht="21" x14ac:dyDescent="0.25">
      <c r="A1" s="3" t="s">
        <v>124</v>
      </c>
      <c r="B1" s="44" t="s">
        <v>125</v>
      </c>
      <c r="C1" s="44"/>
      <c r="D1" s="44"/>
      <c r="E1" s="44"/>
      <c r="F1" s="6" t="s">
        <v>114</v>
      </c>
    </row>
    <row r="2" spans="1:6" ht="15.75" thickBot="1" x14ac:dyDescent="0.3">
      <c r="A2" s="29" t="s">
        <v>77</v>
      </c>
      <c r="B2" s="28" t="s">
        <v>115</v>
      </c>
      <c r="C2" s="29" t="s">
        <v>116</v>
      </c>
      <c r="D2" s="28" t="s">
        <v>117</v>
      </c>
      <c r="E2" s="29" t="s">
        <v>144</v>
      </c>
      <c r="F2" s="28" t="s">
        <v>126</v>
      </c>
    </row>
    <row r="3" spans="1:6" s="2" customFormat="1" ht="66.599999999999994" customHeight="1" x14ac:dyDescent="0.25">
      <c r="A3" s="45" t="s">
        <v>78</v>
      </c>
      <c r="B3" s="30" t="s">
        <v>79</v>
      </c>
      <c r="C3" s="30" t="s">
        <v>80</v>
      </c>
      <c r="D3" s="31" t="s">
        <v>118</v>
      </c>
      <c r="E3" s="31" t="s">
        <v>158</v>
      </c>
      <c r="F3" s="32"/>
    </row>
    <row r="4" spans="1:6" s="2" customFormat="1" ht="30" x14ac:dyDescent="0.25">
      <c r="A4" s="42"/>
      <c r="B4" s="14" t="s">
        <v>81</v>
      </c>
      <c r="C4" s="14" t="s">
        <v>82</v>
      </c>
      <c r="D4" s="26" t="s">
        <v>118</v>
      </c>
      <c r="E4" s="26" t="s">
        <v>159</v>
      </c>
      <c r="F4" s="33"/>
    </row>
    <row r="5" spans="1:6" s="2" customFormat="1" ht="60" x14ac:dyDescent="0.25">
      <c r="A5" s="42"/>
      <c r="B5" s="14" t="s">
        <v>83</v>
      </c>
      <c r="C5" s="14" t="s">
        <v>84</v>
      </c>
      <c r="D5" s="26" t="s">
        <v>118</v>
      </c>
      <c r="E5" s="26" t="s">
        <v>160</v>
      </c>
      <c r="F5" s="33"/>
    </row>
    <row r="6" spans="1:6" s="2" customFormat="1" ht="30" x14ac:dyDescent="0.25">
      <c r="A6" s="42"/>
      <c r="B6" s="14" t="s">
        <v>85</v>
      </c>
      <c r="C6" s="14" t="s">
        <v>86</v>
      </c>
      <c r="D6" s="26" t="s">
        <v>118</v>
      </c>
      <c r="E6" s="26" t="s">
        <v>161</v>
      </c>
      <c r="F6" s="33"/>
    </row>
    <row r="7" spans="1:6" s="2" customFormat="1" ht="30" x14ac:dyDescent="0.25">
      <c r="A7" s="42"/>
      <c r="B7" s="14" t="s">
        <v>87</v>
      </c>
      <c r="C7" s="14" t="s">
        <v>88</v>
      </c>
      <c r="D7" s="26" t="s">
        <v>118</v>
      </c>
      <c r="E7" s="26" t="s">
        <v>162</v>
      </c>
      <c r="F7" s="33"/>
    </row>
    <row r="8" spans="1:6" s="2" customFormat="1" ht="60" x14ac:dyDescent="0.25">
      <c r="A8" s="42"/>
      <c r="B8" s="14" t="s">
        <v>89</v>
      </c>
      <c r="C8" s="14" t="s">
        <v>90</v>
      </c>
      <c r="D8" s="26" t="s">
        <v>118</v>
      </c>
      <c r="E8" s="26" t="s">
        <v>164</v>
      </c>
      <c r="F8" s="33" t="s">
        <v>163</v>
      </c>
    </row>
    <row r="9" spans="1:6" s="2" customFormat="1" ht="60" x14ac:dyDescent="0.25">
      <c r="A9" s="42" t="s">
        <v>91</v>
      </c>
      <c r="B9" s="14" t="s">
        <v>92</v>
      </c>
      <c r="C9" s="14" t="s">
        <v>93</v>
      </c>
      <c r="D9" s="26" t="s">
        <v>118</v>
      </c>
      <c r="E9" s="26" t="s">
        <v>165</v>
      </c>
      <c r="F9" s="33"/>
    </row>
    <row r="10" spans="1:6" s="2" customFormat="1" ht="75" x14ac:dyDescent="0.25">
      <c r="A10" s="42"/>
      <c r="B10" s="14" t="s">
        <v>94</v>
      </c>
      <c r="C10" s="14" t="s">
        <v>95</v>
      </c>
      <c r="D10" s="26" t="s">
        <v>118</v>
      </c>
      <c r="E10" s="26" t="s">
        <v>167</v>
      </c>
      <c r="F10" s="33" t="s">
        <v>166</v>
      </c>
    </row>
    <row r="11" spans="1:6" s="2" customFormat="1" ht="45" x14ac:dyDescent="0.25">
      <c r="A11" s="42" t="s">
        <v>96</v>
      </c>
      <c r="B11" s="14" t="s">
        <v>97</v>
      </c>
      <c r="C11" s="14" t="s">
        <v>98</v>
      </c>
      <c r="D11" s="26" t="s">
        <v>119</v>
      </c>
      <c r="E11" s="26"/>
      <c r="F11" s="33" t="s">
        <v>168</v>
      </c>
    </row>
    <row r="12" spans="1:6" s="2" customFormat="1" ht="60.75" thickBot="1" x14ac:dyDescent="0.3">
      <c r="A12" s="43"/>
      <c r="B12" s="34" t="s">
        <v>100</v>
      </c>
      <c r="C12" s="34" t="s">
        <v>99</v>
      </c>
      <c r="D12" s="35" t="s">
        <v>119</v>
      </c>
      <c r="E12" s="35"/>
      <c r="F12" s="33" t="s">
        <v>168</v>
      </c>
    </row>
    <row r="13" spans="1:6" ht="45" x14ac:dyDescent="0.25">
      <c r="A13" s="45" t="s">
        <v>78</v>
      </c>
      <c r="B13" s="36" t="s">
        <v>101</v>
      </c>
      <c r="C13" s="30" t="s">
        <v>102</v>
      </c>
      <c r="D13" s="31" t="s">
        <v>118</v>
      </c>
      <c r="E13" s="31" t="s">
        <v>169</v>
      </c>
      <c r="F13" s="33"/>
    </row>
    <row r="14" spans="1:6" ht="75" x14ac:dyDescent="0.25">
      <c r="A14" s="42"/>
      <c r="B14" s="16" t="s">
        <v>103</v>
      </c>
      <c r="C14" s="14" t="s">
        <v>104</v>
      </c>
      <c r="D14" s="26" t="s">
        <v>118</v>
      </c>
      <c r="E14" s="26" t="s">
        <v>170</v>
      </c>
      <c r="F14" s="33"/>
    </row>
    <row r="15" spans="1:6" ht="60" x14ac:dyDescent="0.25">
      <c r="A15" s="42" t="s">
        <v>91</v>
      </c>
      <c r="B15" s="16" t="s">
        <v>105</v>
      </c>
      <c r="C15" s="14" t="s">
        <v>106</v>
      </c>
      <c r="D15" s="26" t="s">
        <v>118</v>
      </c>
      <c r="E15" s="26" t="s">
        <v>171</v>
      </c>
      <c r="F15" s="33"/>
    </row>
    <row r="16" spans="1:6" ht="45" x14ac:dyDescent="0.25">
      <c r="A16" s="42"/>
      <c r="B16" s="16" t="s">
        <v>107</v>
      </c>
      <c r="C16" s="14" t="s">
        <v>108</v>
      </c>
      <c r="D16" s="26" t="s">
        <v>118</v>
      </c>
      <c r="E16" s="26" t="s">
        <v>172</v>
      </c>
      <c r="F16" s="33"/>
    </row>
    <row r="17" spans="1:6" ht="75" x14ac:dyDescent="0.25">
      <c r="A17" s="42" t="s">
        <v>109</v>
      </c>
      <c r="B17" s="16" t="s">
        <v>110</v>
      </c>
      <c r="C17" s="14" t="s">
        <v>111</v>
      </c>
      <c r="D17" s="26" t="s">
        <v>118</v>
      </c>
      <c r="E17" s="26" t="s">
        <v>180</v>
      </c>
      <c r="F17" s="33"/>
    </row>
    <row r="18" spans="1:6" ht="60.75" thickBot="1" x14ac:dyDescent="0.3">
      <c r="A18" s="43"/>
      <c r="B18" s="37" t="s">
        <v>112</v>
      </c>
      <c r="C18" s="34" t="s">
        <v>113</v>
      </c>
      <c r="D18" s="38" t="s">
        <v>118</v>
      </c>
      <c r="E18" s="35" t="s">
        <v>173</v>
      </c>
      <c r="F18" s="41"/>
    </row>
    <row r="19" spans="1:6" ht="75" x14ac:dyDescent="0.25">
      <c r="A19" s="39" t="s">
        <v>78</v>
      </c>
      <c r="B19" s="36" t="s">
        <v>127</v>
      </c>
      <c r="C19" s="30" t="s">
        <v>132</v>
      </c>
      <c r="D19" s="31" t="s">
        <v>118</v>
      </c>
      <c r="E19" s="31" t="s">
        <v>174</v>
      </c>
      <c r="F19" s="32" t="s">
        <v>175</v>
      </c>
    </row>
    <row r="20" spans="1:6" ht="60" x14ac:dyDescent="0.25">
      <c r="A20" s="42" t="s">
        <v>91</v>
      </c>
      <c r="B20" s="16" t="s">
        <v>128</v>
      </c>
      <c r="C20" s="14" t="s">
        <v>138</v>
      </c>
      <c r="D20" s="26" t="s">
        <v>118</v>
      </c>
      <c r="E20" s="26" t="s">
        <v>176</v>
      </c>
      <c r="F20" s="33"/>
    </row>
    <row r="21" spans="1:6" ht="102" customHeight="1" x14ac:dyDescent="0.25">
      <c r="A21" s="42"/>
      <c r="B21" s="16" t="s">
        <v>129</v>
      </c>
      <c r="C21" s="14" t="s">
        <v>139</v>
      </c>
      <c r="D21" s="26" t="s">
        <v>118</v>
      </c>
      <c r="E21" s="26" t="s">
        <v>177</v>
      </c>
      <c r="F21" s="33"/>
    </row>
    <row r="22" spans="1:6" ht="60" x14ac:dyDescent="0.25">
      <c r="A22" s="42" t="s">
        <v>109</v>
      </c>
      <c r="B22" s="16" t="s">
        <v>130</v>
      </c>
      <c r="C22" s="14" t="s">
        <v>157</v>
      </c>
      <c r="D22" s="26" t="s">
        <v>118</v>
      </c>
      <c r="E22" s="26" t="s">
        <v>178</v>
      </c>
      <c r="F22" s="33"/>
    </row>
    <row r="23" spans="1:6" ht="45.75" thickBot="1" x14ac:dyDescent="0.3">
      <c r="A23" s="43"/>
      <c r="B23" s="37" t="s">
        <v>131</v>
      </c>
      <c r="C23" s="34" t="s">
        <v>141</v>
      </c>
      <c r="D23" s="38" t="s">
        <v>118</v>
      </c>
      <c r="E23" s="26" t="s">
        <v>179</v>
      </c>
      <c r="F23" s="41"/>
    </row>
    <row r="24" spans="1:6" ht="90" x14ac:dyDescent="0.25">
      <c r="A24" s="39" t="s">
        <v>78</v>
      </c>
      <c r="B24" s="36" t="s">
        <v>133</v>
      </c>
      <c r="C24" s="30" t="s">
        <v>137</v>
      </c>
      <c r="D24" s="31" t="s">
        <v>118</v>
      </c>
      <c r="E24" s="31" t="s">
        <v>181</v>
      </c>
      <c r="F24" s="32"/>
    </row>
    <row r="25" spans="1:6" ht="75" x14ac:dyDescent="0.25">
      <c r="A25" s="40" t="s">
        <v>91</v>
      </c>
      <c r="B25" s="16" t="s">
        <v>134</v>
      </c>
      <c r="C25" s="14" t="s">
        <v>140</v>
      </c>
      <c r="D25" s="26" t="s">
        <v>118</v>
      </c>
      <c r="E25" s="26" t="s">
        <v>183</v>
      </c>
      <c r="F25" s="33"/>
    </row>
    <row r="26" spans="1:6" ht="45" x14ac:dyDescent="0.25">
      <c r="A26" s="42" t="s">
        <v>109</v>
      </c>
      <c r="B26" s="16" t="s">
        <v>135</v>
      </c>
      <c r="C26" s="14" t="s">
        <v>142</v>
      </c>
      <c r="D26" s="26" t="s">
        <v>118</v>
      </c>
      <c r="E26" s="26" t="s">
        <v>182</v>
      </c>
      <c r="F26" s="33"/>
    </row>
    <row r="27" spans="1:6" ht="60.75" thickBot="1" x14ac:dyDescent="0.3">
      <c r="A27" s="43"/>
      <c r="B27" s="37" t="s">
        <v>136</v>
      </c>
      <c r="C27" s="34" t="s">
        <v>143</v>
      </c>
      <c r="D27" s="38" t="s">
        <v>118</v>
      </c>
      <c r="E27" s="26" t="s">
        <v>184</v>
      </c>
      <c r="F27" s="33"/>
    </row>
  </sheetData>
  <sheetProtection selectLockedCells="1"/>
  <mergeCells count="10">
    <mergeCell ref="A20:A21"/>
    <mergeCell ref="A22:A23"/>
    <mergeCell ref="A26:A27"/>
    <mergeCell ref="A17:A18"/>
    <mergeCell ref="B1:E1"/>
    <mergeCell ref="A15:A16"/>
    <mergeCell ref="A9:A10"/>
    <mergeCell ref="A3:A8"/>
    <mergeCell ref="A11:A12"/>
    <mergeCell ref="A13:A1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resultados!$J$2:$J$3</xm:f>
          </x14:formula1>
          <xm:sqref>D3:D27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B1" zoomScale="130" zoomScaleNormal="130" workbookViewId="0">
      <pane ySplit="2" topLeftCell="A19" activePane="bottomLeft" state="frozen"/>
      <selection pane="bottomLeft" activeCell="F21" sqref="F21"/>
    </sheetView>
  </sheetViews>
  <sheetFormatPr defaultRowHeight="15" x14ac:dyDescent="0.25"/>
  <cols>
    <col min="1" max="1" width="18.42578125" style="2" customWidth="1"/>
    <col min="2" max="2" width="39.28515625" style="2" customWidth="1"/>
    <col min="3" max="5" width="26.42578125" style="23" customWidth="1"/>
    <col min="6" max="6" width="32" customWidth="1"/>
    <col min="7" max="7" width="9.140625" style="8" customWidth="1"/>
  </cols>
  <sheetData>
    <row r="1" spans="1:6" ht="45.75" customHeight="1" x14ac:dyDescent="0.25">
      <c r="A1" s="7" t="s">
        <v>124</v>
      </c>
      <c r="B1" s="44" t="s">
        <v>125</v>
      </c>
      <c r="C1" s="44"/>
      <c r="D1" s="44"/>
      <c r="E1" s="44"/>
      <c r="F1" s="44"/>
    </row>
    <row r="2" spans="1:6" ht="22.5" x14ac:dyDescent="0.25">
      <c r="A2" s="1" t="s">
        <v>2</v>
      </c>
      <c r="B2" s="1" t="s">
        <v>3</v>
      </c>
      <c r="C2" s="22" t="s">
        <v>4</v>
      </c>
      <c r="D2" s="22" t="s">
        <v>5</v>
      </c>
      <c r="E2" s="22" t="s">
        <v>6</v>
      </c>
      <c r="F2" s="9" t="s">
        <v>145</v>
      </c>
    </row>
    <row r="3" spans="1:6" ht="60" x14ac:dyDescent="0.25">
      <c r="A3" s="46" t="s">
        <v>1</v>
      </c>
      <c r="B3" s="1" t="s">
        <v>9</v>
      </c>
      <c r="C3" s="22" t="s">
        <v>0</v>
      </c>
      <c r="D3" s="22" t="s">
        <v>0</v>
      </c>
      <c r="E3" s="22" t="s">
        <v>7</v>
      </c>
      <c r="F3" s="26" t="s">
        <v>152</v>
      </c>
    </row>
    <row r="4" spans="1:6" ht="78.75" x14ac:dyDescent="0.25">
      <c r="A4" s="46"/>
      <c r="B4" s="1" t="s">
        <v>8</v>
      </c>
      <c r="C4" s="22" t="s">
        <v>11</v>
      </c>
      <c r="D4" s="22" t="s">
        <v>13</v>
      </c>
      <c r="E4" s="22" t="s">
        <v>15</v>
      </c>
      <c r="F4" s="26" t="s">
        <v>152</v>
      </c>
    </row>
    <row r="5" spans="1:6" ht="157.5" x14ac:dyDescent="0.25">
      <c r="A5" s="46"/>
      <c r="B5" s="1" t="s">
        <v>10</v>
      </c>
      <c r="C5" s="22" t="s">
        <v>12</v>
      </c>
      <c r="D5" s="22" t="s">
        <v>14</v>
      </c>
      <c r="E5" s="22" t="s">
        <v>16</v>
      </c>
      <c r="F5" s="26" t="s">
        <v>151</v>
      </c>
    </row>
    <row r="6" spans="1:6" ht="45" x14ac:dyDescent="0.25">
      <c r="A6" s="46"/>
      <c r="B6" s="1" t="s">
        <v>17</v>
      </c>
      <c r="C6" s="22" t="s">
        <v>18</v>
      </c>
      <c r="D6" s="22" t="s">
        <v>19</v>
      </c>
      <c r="E6" s="22" t="s">
        <v>19</v>
      </c>
      <c r="F6" s="26" t="s">
        <v>153</v>
      </c>
    </row>
    <row r="7" spans="1:6" ht="90" x14ac:dyDescent="0.25">
      <c r="A7" s="46" t="s">
        <v>20</v>
      </c>
      <c r="B7" s="1" t="s">
        <v>21</v>
      </c>
      <c r="C7" s="22" t="s">
        <v>26</v>
      </c>
      <c r="D7" s="22" t="s">
        <v>27</v>
      </c>
      <c r="E7" s="22" t="s">
        <v>32</v>
      </c>
      <c r="F7" s="26" t="s">
        <v>152</v>
      </c>
    </row>
    <row r="8" spans="1:6" ht="60" x14ac:dyDescent="0.25">
      <c r="A8" s="46"/>
      <c r="B8" s="1" t="s">
        <v>22</v>
      </c>
      <c r="C8" s="22" t="s">
        <v>25</v>
      </c>
      <c r="D8" s="22" t="s">
        <v>28</v>
      </c>
      <c r="E8" s="22" t="s">
        <v>31</v>
      </c>
      <c r="F8" s="26" t="s">
        <v>151</v>
      </c>
    </row>
    <row r="9" spans="1:6" ht="90" x14ac:dyDescent="0.25">
      <c r="A9" s="46"/>
      <c r="B9" s="1" t="s">
        <v>23</v>
      </c>
      <c r="C9" s="22" t="s">
        <v>24</v>
      </c>
      <c r="D9" s="22" t="s">
        <v>29</v>
      </c>
      <c r="E9" s="22" t="s">
        <v>30</v>
      </c>
      <c r="F9" s="26" t="s">
        <v>153</v>
      </c>
    </row>
    <row r="10" spans="1:6" ht="90" x14ac:dyDescent="0.25">
      <c r="A10" s="46" t="s">
        <v>33</v>
      </c>
      <c r="B10" s="1" t="s">
        <v>34</v>
      </c>
      <c r="C10" s="22" t="s">
        <v>38</v>
      </c>
      <c r="D10" s="22" t="s">
        <v>41</v>
      </c>
      <c r="E10" s="22" t="s">
        <v>44</v>
      </c>
      <c r="F10" s="26" t="s">
        <v>153</v>
      </c>
    </row>
    <row r="11" spans="1:6" ht="101.25" x14ac:dyDescent="0.25">
      <c r="A11" s="46"/>
      <c r="B11" s="1" t="s">
        <v>35</v>
      </c>
      <c r="C11" s="22" t="s">
        <v>39</v>
      </c>
      <c r="D11" s="22" t="s">
        <v>42</v>
      </c>
      <c r="E11" s="22" t="s">
        <v>45</v>
      </c>
      <c r="F11" s="26" t="s">
        <v>151</v>
      </c>
    </row>
    <row r="12" spans="1:6" ht="45" x14ac:dyDescent="0.25">
      <c r="A12" s="46"/>
      <c r="B12" s="1" t="s">
        <v>36</v>
      </c>
      <c r="C12" s="22"/>
      <c r="D12" s="22"/>
      <c r="E12" s="22" t="s">
        <v>46</v>
      </c>
      <c r="F12" s="26" t="s">
        <v>153</v>
      </c>
    </row>
    <row r="13" spans="1:6" ht="112.5" x14ac:dyDescent="0.25">
      <c r="A13" s="46"/>
      <c r="B13" s="1" t="s">
        <v>37</v>
      </c>
      <c r="C13" s="22" t="s">
        <v>40</v>
      </c>
      <c r="D13" s="22" t="s">
        <v>43</v>
      </c>
      <c r="E13" s="22" t="s">
        <v>47</v>
      </c>
      <c r="F13" s="26" t="s">
        <v>152</v>
      </c>
    </row>
    <row r="14" spans="1:6" ht="135" x14ac:dyDescent="0.25">
      <c r="A14" s="46" t="s">
        <v>48</v>
      </c>
      <c r="B14" s="1" t="s">
        <v>49</v>
      </c>
      <c r="C14" s="22" t="s">
        <v>50</v>
      </c>
      <c r="D14" s="22" t="s">
        <v>51</v>
      </c>
      <c r="E14" s="22" t="s">
        <v>52</v>
      </c>
      <c r="F14" s="26" t="s">
        <v>152</v>
      </c>
    </row>
    <row r="15" spans="1:6" ht="157.5" x14ac:dyDescent="0.25">
      <c r="A15" s="46"/>
      <c r="B15" s="1" t="s">
        <v>53</v>
      </c>
      <c r="C15" s="22" t="s">
        <v>54</v>
      </c>
      <c r="D15" s="22" t="s">
        <v>55</v>
      </c>
      <c r="E15" s="22" t="s">
        <v>56</v>
      </c>
      <c r="F15" s="26" t="s">
        <v>152</v>
      </c>
    </row>
    <row r="16" spans="1:6" ht="45" x14ac:dyDescent="0.25">
      <c r="A16" s="46"/>
      <c r="B16" s="1" t="s">
        <v>57</v>
      </c>
      <c r="C16" s="22"/>
      <c r="D16" s="22" t="s">
        <v>58</v>
      </c>
      <c r="E16" s="22" t="s">
        <v>59</v>
      </c>
      <c r="F16" s="26"/>
    </row>
    <row r="17" spans="1:6" ht="112.5" x14ac:dyDescent="0.25">
      <c r="A17" s="46" t="s">
        <v>60</v>
      </c>
      <c r="B17" s="1" t="s">
        <v>61</v>
      </c>
      <c r="C17" s="22" t="s">
        <v>63</v>
      </c>
      <c r="D17" s="22" t="s">
        <v>155</v>
      </c>
      <c r="E17" s="22" t="s">
        <v>65</v>
      </c>
      <c r="F17" s="26" t="s">
        <v>152</v>
      </c>
    </row>
    <row r="18" spans="1:6" ht="67.5" x14ac:dyDescent="0.25">
      <c r="A18" s="46"/>
      <c r="B18" s="1" t="s">
        <v>62</v>
      </c>
      <c r="C18" s="22"/>
      <c r="D18" s="22" t="s">
        <v>64</v>
      </c>
      <c r="E18" s="22" t="s">
        <v>66</v>
      </c>
      <c r="F18" s="26" t="s">
        <v>152</v>
      </c>
    </row>
    <row r="19" spans="1:6" ht="78.75" x14ac:dyDescent="0.25">
      <c r="A19" s="46" t="s">
        <v>67</v>
      </c>
      <c r="B19" s="1" t="s">
        <v>68</v>
      </c>
      <c r="C19" s="22" t="s">
        <v>71</v>
      </c>
      <c r="D19" s="22" t="s">
        <v>73</v>
      </c>
      <c r="E19" s="22" t="s">
        <v>73</v>
      </c>
      <c r="F19" s="26" t="s">
        <v>151</v>
      </c>
    </row>
    <row r="20" spans="1:6" ht="90" x14ac:dyDescent="0.25">
      <c r="A20" s="46"/>
      <c r="B20" s="1" t="s">
        <v>69</v>
      </c>
      <c r="C20" s="22" t="s">
        <v>72</v>
      </c>
      <c r="D20" s="22" t="s">
        <v>74</v>
      </c>
      <c r="E20" s="22" t="s">
        <v>75</v>
      </c>
      <c r="F20" s="26" t="s">
        <v>151</v>
      </c>
    </row>
    <row r="21" spans="1:6" ht="67.5" x14ac:dyDescent="0.25">
      <c r="A21" s="46"/>
      <c r="B21" s="1" t="s">
        <v>70</v>
      </c>
      <c r="C21" s="22"/>
      <c r="D21" s="22"/>
      <c r="E21" s="22" t="s">
        <v>76</v>
      </c>
      <c r="F21" s="26" t="s">
        <v>153</v>
      </c>
    </row>
  </sheetData>
  <sheetProtection sheet="1" objects="1" scenarios="1" selectLockedCells="1"/>
  <autoFilter ref="A2:F21"/>
  <mergeCells count="7">
    <mergeCell ref="B1:F1"/>
    <mergeCell ref="A19:A21"/>
    <mergeCell ref="A3:A6"/>
    <mergeCell ref="A7:A9"/>
    <mergeCell ref="A10:A13"/>
    <mergeCell ref="A14:A16"/>
    <mergeCell ref="A17:A18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apoio!$B$3:$B$5</xm:f>
          </x14:formula1>
          <xm:sqref>F19:F20 F17 F13:F15 F3:F11</xm:sqref>
        </x14:dataValidation>
        <x14:dataValidation type="list" allowBlank="1" showInputMessage="1" showErrorMessage="1">
          <x14:formula1>
            <xm:f>apoio!$B$5:$B$5</xm:f>
          </x14:formula1>
          <xm:sqref>F21 F12</xm:sqref>
        </x14:dataValidation>
        <x14:dataValidation type="list" allowBlank="1" showInputMessage="1" showErrorMessage="1">
          <x14:formula1>
            <xm:f>apoio!$B$4:$B$5</xm:f>
          </x14:formula1>
          <xm:sqref>F18 F16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G12" sqref="G12"/>
    </sheetView>
  </sheetViews>
  <sheetFormatPr defaultRowHeight="15" x14ac:dyDescent="0.25"/>
  <cols>
    <col min="1" max="1" width="12.85546875" bestFit="1" customWidth="1"/>
    <col min="10" max="10" width="0" hidden="1" customWidth="1"/>
  </cols>
  <sheetData>
    <row r="1" spans="1:15" ht="66.75" customHeight="1" x14ac:dyDescent="0.25">
      <c r="A1" s="47" t="s">
        <v>124</v>
      </c>
      <c r="B1" s="47"/>
      <c r="C1" s="47"/>
      <c r="D1" s="44" t="s">
        <v>123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4.45" x14ac:dyDescent="0.3">
      <c r="A2" t="s">
        <v>114</v>
      </c>
      <c r="B2">
        <v>10</v>
      </c>
      <c r="C2">
        <f>COUNTIF('questionário - A '!D3:D12,resultados!J2)</f>
        <v>8</v>
      </c>
      <c r="D2" s="5">
        <f>C2/B2</f>
        <v>0.8</v>
      </c>
      <c r="J2" t="s">
        <v>118</v>
      </c>
    </row>
    <row r="3" spans="1:15" x14ac:dyDescent="0.25">
      <c r="A3" t="s">
        <v>120</v>
      </c>
      <c r="B3">
        <v>6</v>
      </c>
      <c r="C3">
        <f>COUNTIF('questionário - A '!D13:D18,resultados!J2)</f>
        <v>6</v>
      </c>
      <c r="D3" s="5">
        <f t="shared" ref="D3:D5" si="0">C3/B3</f>
        <v>1</v>
      </c>
      <c r="J3" t="s">
        <v>119</v>
      </c>
    </row>
    <row r="4" spans="1:15" x14ac:dyDescent="0.25">
      <c r="A4" t="s">
        <v>121</v>
      </c>
      <c r="B4">
        <v>5</v>
      </c>
      <c r="C4">
        <f>COUNTIF('questionário - A '!D19:D23,resultados!J2)</f>
        <v>5</v>
      </c>
      <c r="D4" s="5">
        <f t="shared" si="0"/>
        <v>1</v>
      </c>
    </row>
    <row r="5" spans="1:15" x14ac:dyDescent="0.25">
      <c r="A5" t="s">
        <v>122</v>
      </c>
      <c r="B5">
        <v>4</v>
      </c>
      <c r="C5">
        <f>COUNTIF('questionário - A '!D24:D27,resultados!J2)</f>
        <v>4</v>
      </c>
      <c r="D5" s="5">
        <f t="shared" si="0"/>
        <v>1</v>
      </c>
    </row>
  </sheetData>
  <mergeCells count="2">
    <mergeCell ref="D1:O1"/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X33"/>
  <sheetViews>
    <sheetView showGridLines="0" tabSelected="1" topLeftCell="A4" zoomScaleNormal="100" workbookViewId="0">
      <selection activeCell="J32" sqref="J32"/>
    </sheetView>
  </sheetViews>
  <sheetFormatPr defaultRowHeight="15" x14ac:dyDescent="0.25"/>
  <cols>
    <col min="10" max="10" width="31.28515625" customWidth="1"/>
  </cols>
  <sheetData>
    <row r="18" spans="2:24" ht="14.45" hidden="1" x14ac:dyDescent="0.3"/>
    <row r="19" spans="2:24" ht="14.45" hidden="1" x14ac:dyDescent="0.3"/>
    <row r="21" spans="2:24" ht="18.75" customHeight="1" x14ac:dyDescent="0.25">
      <c r="B21" s="48" t="s">
        <v>146</v>
      </c>
      <c r="C21" s="48"/>
      <c r="D21" s="48"/>
      <c r="E21" s="48"/>
      <c r="F21" s="48"/>
      <c r="G21" s="48"/>
      <c r="H21" s="47" t="str">
        <f>IF(R33&lt;6,apoio!E24,IF((COUNTIF(J27:J32,apoio!$B$3)&gt;2),apoio!E23,apoio!E22))</f>
        <v>Atribuição do Selo EQAVET</v>
      </c>
      <c r="I21" s="47"/>
      <c r="J21" s="47"/>
      <c r="K21" s="47"/>
      <c r="L21" s="47"/>
      <c r="M21" s="47"/>
    </row>
    <row r="22" spans="2:24" ht="15" customHeight="1" x14ac:dyDescent="0.25">
      <c r="B22" s="48"/>
      <c r="C22" s="48"/>
      <c r="D22" s="48"/>
      <c r="E22" s="48"/>
      <c r="F22" s="48"/>
      <c r="G22" s="48"/>
      <c r="H22" s="47"/>
      <c r="I22" s="47"/>
      <c r="J22" s="47"/>
      <c r="K22" s="47"/>
      <c r="L22" s="47"/>
      <c r="M22" s="47"/>
    </row>
    <row r="24" spans="2:24" ht="14.45" x14ac:dyDescent="0.3">
      <c r="F24" s="17"/>
      <c r="G24" s="17"/>
      <c r="H24" s="17"/>
      <c r="J24" s="17"/>
      <c r="K24" s="17"/>
      <c r="L24" s="17"/>
    </row>
    <row r="25" spans="2:24" ht="14.45" x14ac:dyDescent="0.3">
      <c r="F25" s="17"/>
      <c r="G25" s="17"/>
      <c r="H25" s="17"/>
      <c r="J25" s="17"/>
      <c r="K25" s="17"/>
      <c r="L25" s="17"/>
    </row>
    <row r="26" spans="2:24" x14ac:dyDescent="0.25">
      <c r="F26" s="17"/>
      <c r="G26" s="17"/>
      <c r="H26" s="17"/>
      <c r="J26" s="16" t="s">
        <v>156</v>
      </c>
      <c r="K26" s="50" t="s">
        <v>154</v>
      </c>
      <c r="L26" s="51"/>
      <c r="M26" s="51"/>
      <c r="N26" s="51"/>
      <c r="O26" s="51"/>
      <c r="P26" s="51"/>
      <c r="Q26" s="52"/>
    </row>
    <row r="27" spans="2:24" x14ac:dyDescent="0.25">
      <c r="B27" s="18"/>
      <c r="C27" s="19"/>
      <c r="D27" s="19"/>
      <c r="E27" s="19"/>
      <c r="F27" s="20"/>
      <c r="G27" s="20"/>
      <c r="H27" s="20"/>
      <c r="I27" s="21" t="s">
        <v>1</v>
      </c>
      <c r="J27" s="27" t="s">
        <v>152</v>
      </c>
      <c r="K27" s="53"/>
      <c r="L27" s="54"/>
      <c r="M27" s="54"/>
      <c r="N27" s="54"/>
      <c r="O27" s="54"/>
      <c r="P27" s="54"/>
      <c r="Q27" s="55"/>
      <c r="R27" s="49">
        <f t="shared" ref="R27:R32" si="0">IF(J27="","",1)</f>
        <v>1</v>
      </c>
      <c r="S27" s="49"/>
      <c r="T27" s="49"/>
      <c r="U27" s="49"/>
      <c r="V27" s="49"/>
      <c r="W27" s="49"/>
      <c r="X27" s="49"/>
    </row>
    <row r="28" spans="2:24" x14ac:dyDescent="0.25">
      <c r="B28" s="18"/>
      <c r="C28" s="19"/>
      <c r="D28" s="19"/>
      <c r="E28" s="19"/>
      <c r="F28" s="20"/>
      <c r="G28" s="20"/>
      <c r="H28" s="20"/>
      <c r="I28" s="21" t="s">
        <v>20</v>
      </c>
      <c r="J28" s="27" t="s">
        <v>152</v>
      </c>
      <c r="K28" s="53"/>
      <c r="L28" s="54"/>
      <c r="M28" s="54"/>
      <c r="N28" s="54"/>
      <c r="O28" s="54"/>
      <c r="P28" s="54"/>
      <c r="Q28" s="55"/>
      <c r="R28" s="49">
        <f t="shared" si="0"/>
        <v>1</v>
      </c>
      <c r="S28" s="49"/>
      <c r="T28" s="49"/>
      <c r="U28" s="49"/>
      <c r="V28" s="49"/>
      <c r="W28" s="49"/>
      <c r="X28" s="49"/>
    </row>
    <row r="29" spans="2:24" x14ac:dyDescent="0.25">
      <c r="B29" s="18"/>
      <c r="C29" s="19"/>
      <c r="D29" s="19"/>
      <c r="E29" s="19"/>
      <c r="F29" s="20"/>
      <c r="G29" s="20"/>
      <c r="H29" s="20"/>
      <c r="I29" s="21" t="s">
        <v>33</v>
      </c>
      <c r="J29" s="27" t="s">
        <v>152</v>
      </c>
      <c r="K29" s="53"/>
      <c r="L29" s="54"/>
      <c r="M29" s="54"/>
      <c r="N29" s="54"/>
      <c r="O29" s="54"/>
      <c r="P29" s="54"/>
      <c r="Q29" s="55"/>
      <c r="R29" s="49">
        <f t="shared" si="0"/>
        <v>1</v>
      </c>
      <c r="S29" s="49"/>
      <c r="T29" s="49"/>
      <c r="U29" s="49"/>
      <c r="V29" s="49"/>
      <c r="W29" s="49"/>
      <c r="X29" s="49"/>
    </row>
    <row r="30" spans="2:24" x14ac:dyDescent="0.25">
      <c r="B30" s="18"/>
      <c r="C30" s="19"/>
      <c r="D30" s="19"/>
      <c r="E30" s="19"/>
      <c r="F30" s="19"/>
      <c r="G30" s="19"/>
      <c r="H30" s="19"/>
      <c r="I30" s="21" t="s">
        <v>48</v>
      </c>
      <c r="J30" s="27" t="s">
        <v>152</v>
      </c>
      <c r="K30" s="53"/>
      <c r="L30" s="54"/>
      <c r="M30" s="54"/>
      <c r="N30" s="54"/>
      <c r="O30" s="54"/>
      <c r="P30" s="54"/>
      <c r="Q30" s="55"/>
      <c r="R30" s="49">
        <f t="shared" si="0"/>
        <v>1</v>
      </c>
      <c r="S30" s="49"/>
      <c r="T30" s="49"/>
      <c r="U30" s="49"/>
      <c r="V30" s="49"/>
      <c r="W30" s="49"/>
      <c r="X30" s="49"/>
    </row>
    <row r="31" spans="2:24" x14ac:dyDescent="0.25">
      <c r="B31" s="18"/>
      <c r="C31" s="19"/>
      <c r="D31" s="19"/>
      <c r="E31" s="19"/>
      <c r="F31" s="19"/>
      <c r="G31" s="19"/>
      <c r="H31" s="19"/>
      <c r="I31" s="21" t="s">
        <v>60</v>
      </c>
      <c r="J31" s="27" t="s">
        <v>152</v>
      </c>
      <c r="K31" s="53"/>
      <c r="L31" s="54"/>
      <c r="M31" s="54"/>
      <c r="N31" s="54"/>
      <c r="O31" s="54"/>
      <c r="P31" s="54"/>
      <c r="Q31" s="55"/>
      <c r="R31" s="49">
        <f t="shared" si="0"/>
        <v>1</v>
      </c>
      <c r="S31" s="49"/>
      <c r="T31" s="49"/>
      <c r="U31" s="49"/>
      <c r="V31" s="49"/>
      <c r="W31" s="49"/>
      <c r="X31" s="49"/>
    </row>
    <row r="32" spans="2:24" x14ac:dyDescent="0.25">
      <c r="B32" s="18"/>
      <c r="C32" s="19"/>
      <c r="D32" s="19"/>
      <c r="E32" s="19"/>
      <c r="F32" s="19"/>
      <c r="G32" s="19"/>
      <c r="H32" s="19"/>
      <c r="I32" s="21" t="s">
        <v>67</v>
      </c>
      <c r="J32" s="27" t="s">
        <v>151</v>
      </c>
      <c r="K32" s="53"/>
      <c r="L32" s="54"/>
      <c r="M32" s="54"/>
      <c r="N32" s="54"/>
      <c r="O32" s="54"/>
      <c r="P32" s="54"/>
      <c r="Q32" s="55"/>
      <c r="R32" s="49">
        <f t="shared" si="0"/>
        <v>1</v>
      </c>
      <c r="S32" s="49"/>
      <c r="T32" s="49"/>
      <c r="U32" s="49"/>
      <c r="V32" s="49"/>
      <c r="W32" s="49"/>
      <c r="X32" s="49"/>
    </row>
    <row r="33" spans="18:24" ht="14.45" x14ac:dyDescent="0.3">
      <c r="R33" s="24">
        <f>SUM(R27:R32)</f>
        <v>6</v>
      </c>
      <c r="S33" s="25"/>
      <c r="T33" s="25"/>
      <c r="U33" s="25"/>
      <c r="V33" s="25"/>
      <c r="W33" s="25"/>
      <c r="X33" s="25"/>
    </row>
  </sheetData>
  <sheetProtection sheet="1" objects="1" scenarios="1" selectLockedCells="1"/>
  <mergeCells count="15">
    <mergeCell ref="B21:G22"/>
    <mergeCell ref="H21:M22"/>
    <mergeCell ref="R30:X30"/>
    <mergeCell ref="R31:X31"/>
    <mergeCell ref="R32:X32"/>
    <mergeCell ref="K26:Q26"/>
    <mergeCell ref="K27:Q27"/>
    <mergeCell ref="K28:Q28"/>
    <mergeCell ref="K29:Q29"/>
    <mergeCell ref="K30:Q30"/>
    <mergeCell ref="K31:Q31"/>
    <mergeCell ref="K32:Q32"/>
    <mergeCell ref="R27:X27"/>
    <mergeCell ref="R28:X28"/>
    <mergeCell ref="R29:X2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978B1FA-EFE9-444A-B876-2FF1CDE87F4D}">
            <xm:f>apoio!$E$24</xm:f>
            <x14:dxf>
              <fill>
                <patternFill>
                  <bgColor rgb="FFC00000"/>
                </patternFill>
              </fill>
            </x14:dxf>
          </x14:cfRule>
          <x14:cfRule type="cellIs" priority="2" operator="equal" id="{29667070-D741-4B3A-9DE9-A60FE78A0042}">
            <xm:f>apoio!$E$23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0FFE1F5B-7721-4940-9E64-DEF7D01A0512}">
            <xm:f>apoio!$E$22</xm:f>
            <x14:dxf>
              <fill>
                <patternFill>
                  <bgColor rgb="FF00B050"/>
                </patternFill>
              </fill>
            </x14:dxf>
          </x14:cfRule>
          <xm:sqref>H21:M22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apoio!$B$3:$B$5</xm:f>
          </x14:formula1>
          <xm:sqref>J27:J32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B6" sqref="B6"/>
    </sheetView>
  </sheetViews>
  <sheetFormatPr defaultRowHeight="15" x14ac:dyDescent="0.25"/>
  <cols>
    <col min="2" max="2" width="31.42578125" bestFit="1" customWidth="1"/>
    <col min="5" max="5" width="68.5703125" bestFit="1" customWidth="1"/>
    <col min="6" max="8" width="12.42578125" style="12" customWidth="1"/>
  </cols>
  <sheetData>
    <row r="3" spans="2:8" ht="14.45" x14ac:dyDescent="0.3">
      <c r="B3" s="10" t="s">
        <v>151</v>
      </c>
      <c r="C3">
        <f>COUNTIF(Anexo_10!G3:G21,1)</f>
        <v>0</v>
      </c>
    </row>
    <row r="4" spans="2:8" x14ac:dyDescent="0.25">
      <c r="B4" s="10" t="s">
        <v>152</v>
      </c>
      <c r="C4">
        <f>COUNTIF(Anexo_10!G3:G21,2)</f>
        <v>0</v>
      </c>
    </row>
    <row r="5" spans="2:8" ht="14.45" x14ac:dyDescent="0.3">
      <c r="B5" s="10" t="s">
        <v>153</v>
      </c>
      <c r="C5">
        <f>COUNTIF(Anexo_10!G3:G21,3)</f>
        <v>0</v>
      </c>
    </row>
    <row r="6" spans="2:8" ht="14.45" x14ac:dyDescent="0.3">
      <c r="B6" s="11"/>
    </row>
    <row r="12" spans="2:8" ht="60" x14ac:dyDescent="0.25">
      <c r="E12" s="15"/>
      <c r="F12" s="13" t="s">
        <v>4</v>
      </c>
      <c r="G12" s="13" t="s">
        <v>5</v>
      </c>
      <c r="H12" s="13" t="s">
        <v>147</v>
      </c>
    </row>
    <row r="13" spans="2:8" ht="14.45" x14ac:dyDescent="0.3">
      <c r="E13" s="15" t="s">
        <v>1</v>
      </c>
      <c r="F13" s="13">
        <f>COUNTIF(Anexo_10!$F$3:$F$6,$B$3)</f>
        <v>1</v>
      </c>
      <c r="G13" s="13">
        <f>COUNTIF(Anexo_10!$F$3:$F$6,$B$4)</f>
        <v>2</v>
      </c>
      <c r="H13" s="13">
        <f>COUNTIF(Anexo_10!$F$3:$F$6,$B$5)</f>
        <v>1</v>
      </c>
    </row>
    <row r="14" spans="2:8" x14ac:dyDescent="0.25">
      <c r="E14" s="15" t="s">
        <v>20</v>
      </c>
      <c r="F14" s="13">
        <f>COUNTIF(Anexo_10!$F$7:$F$9,$B$3)</f>
        <v>1</v>
      </c>
      <c r="G14" s="13">
        <f>COUNTIF(Anexo_10!$F$7:$F$9,$B$4)</f>
        <v>1</v>
      </c>
      <c r="H14" s="13">
        <f>COUNTIF(Anexo_10!$F$7:$F$9,$B$5)</f>
        <v>1</v>
      </c>
    </row>
    <row r="15" spans="2:8" x14ac:dyDescent="0.25">
      <c r="E15" s="15" t="s">
        <v>33</v>
      </c>
      <c r="F15" s="13">
        <f>COUNTIF(Anexo_10!$F$10:$F$13,$B$3)</f>
        <v>1</v>
      </c>
      <c r="G15" s="13">
        <f>COUNTIF(Anexo_10!$F$10:$F$13,$B$4)</f>
        <v>1</v>
      </c>
      <c r="H15" s="13">
        <f>COUNTIF(Anexo_10!$F$10:$F$13,$B$5)</f>
        <v>2</v>
      </c>
    </row>
    <row r="16" spans="2:8" x14ac:dyDescent="0.25">
      <c r="E16" s="15" t="s">
        <v>48</v>
      </c>
      <c r="F16" s="13">
        <f>COUNTIF(Anexo_10!$F$14:$F$16,$B$3)</f>
        <v>0</v>
      </c>
      <c r="G16" s="13">
        <f>COUNTIF(Anexo_10!$F$14:$F$16,$B$4)</f>
        <v>2</v>
      </c>
      <c r="H16" s="13">
        <f>COUNTIF(Anexo_10!$F$14:$F$16,$B$5)</f>
        <v>0</v>
      </c>
    </row>
    <row r="17" spans="5:8" x14ac:dyDescent="0.25">
      <c r="E17" s="15" t="s">
        <v>60</v>
      </c>
      <c r="F17" s="13">
        <f>COUNTIF(Anexo_10!$F$17:$F$18,$B$3)</f>
        <v>0</v>
      </c>
      <c r="G17" s="13">
        <f>COUNTIF(Anexo_10!$F$17:$F$18,$B$4)</f>
        <v>2</v>
      </c>
      <c r="H17" s="13">
        <f>COUNTIF(Anexo_10!$F$17:$F$18,$B$5)</f>
        <v>0</v>
      </c>
    </row>
    <row r="18" spans="5:8" x14ac:dyDescent="0.25">
      <c r="E18" s="15" t="s">
        <v>67</v>
      </c>
      <c r="F18" s="13">
        <f>COUNTIF(Anexo_10!$F$19:$F$21,$B$3)</f>
        <v>2</v>
      </c>
      <c r="G18" s="13">
        <f>COUNTIF(Anexo_10!$F$19:$F$21,$B$4)</f>
        <v>0</v>
      </c>
      <c r="H18" s="13">
        <f>COUNTIF(Anexo_10!$F$19:$F$21,$B$5)</f>
        <v>1</v>
      </c>
    </row>
    <row r="22" spans="5:8" x14ac:dyDescent="0.25">
      <c r="E22" t="s">
        <v>148</v>
      </c>
    </row>
    <row r="23" spans="5:8" ht="14.45" x14ac:dyDescent="0.3">
      <c r="E23" t="s">
        <v>149</v>
      </c>
    </row>
    <row r="24" spans="5:8" x14ac:dyDescent="0.25">
      <c r="E2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questionário - A </vt:lpstr>
      <vt:lpstr>Anexo_10</vt:lpstr>
      <vt:lpstr>resultados</vt:lpstr>
      <vt:lpstr>Gráficos</vt:lpstr>
      <vt:lpstr>apoio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SINASE - Pedro Frazão Guedes</dc:creator>
  <cp:lastModifiedBy>direcao</cp:lastModifiedBy>
  <dcterms:created xsi:type="dcterms:W3CDTF">2019-06-06T15:18:44Z</dcterms:created>
  <dcterms:modified xsi:type="dcterms:W3CDTF">2019-11-07T10:45:01Z</dcterms:modified>
</cp:coreProperties>
</file>